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<sst xmlns="http://schemas.openxmlformats.org/spreadsheetml/2006/main" count="11" uniqueCount="11">
  <si>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Multiplicative factor for electron beam lithography dose tests</t>
  </si>
  <si>
    <t xml:space="preserve">Alan Bleier, Cornell Nanoscale Facility</t>
  </si>
  <si>
    <t xml:space="preserve">This spreadsheet calculates the multiplicative factor needed to produce </t>
  </si>
  <si>
    <t xml:space="preserve">evenly spaced responses in resist to e beam lithography dose test exposures</t>
  </si>
  <si>
    <t xml:space="preserve">Initial dose (uC/cm^2)</t>
  </si>
  <si>
    <t xml:space="preserve">Final dose (uC/cm^2)</t>
  </si>
  <si>
    <t xml:space="preserve">Number of doses</t>
  </si>
  <si>
    <t xml:space="preserve">Factor</t>
  </si>
  <si>
    <t xml:space="preserve">Exposure</t>
  </si>
  <si>
    <t xml:space="preserve">Dose</t>
  </si>
  <si>
    <t xml:space="preserve">% increase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</si>
</sst>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"/>
    <numFmt numFmtId="166" formatCode="0.00"/>
    <numFmt numFmtId="167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50"/>
  <sheetViews>
    <sheetView showFormulas="false" showGridLines="true" showRowColHeaders="true" showZeros="true" rightToLeft="false" tabSelected="true" showOutlineSymbols="true" defaultGridColor="false" view="normal" topLeftCell="A1" colorId="8" zoomScale="218" zoomScaleNormal="218" zoomScalePageLayoutView="100" workbookViewId="0">
      <selection pane="topLeft" activeCell="C17" activeCellId="0" sqref="C17:C5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0.07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  <row r="3" customFormat="false" ht="12.8" hidden="false" customHeight="false" outlineLevel="0" collapsed="false">
      <c r="A3" s="1" t="n">
        <v>44796</v>
      </c>
    </row>
    <row r="5" customFormat="false" ht="12.8" hidden="false" customHeight="false" outlineLevel="0" collapsed="false">
      <c r="A5" s="0" t="s">
        <v>2</v>
      </c>
    </row>
    <row r="6" customFormat="false" ht="12.8" hidden="false" customHeight="false" outlineLevel="0" collapsed="false">
      <c r="A6" s="0" t="s">
        <v>3</v>
      </c>
    </row>
    <row r="8" customFormat="false" ht="12.8" hidden="false" customHeight="false" outlineLevel="0" collapsed="false">
      <c r="A8" s="0" t="s">
        <v>4</v>
      </c>
      <c r="B8" s="0" t="n">
        <v>600</v>
      </c>
    </row>
    <row r="9" customFormat="false" ht="12.8" hidden="false" customHeight="false" outlineLevel="0" collapsed="false">
      <c r="A9" s="2" t="s">
        <v>5</v>
      </c>
      <c r="B9" s="0" t="n">
        <v>1800</v>
      </c>
    </row>
    <row r="10" customFormat="false" ht="12.8" hidden="false" customHeight="false" outlineLevel="0" collapsed="false">
      <c r="A10" s="0" t="s">
        <v>6</v>
      </c>
      <c r="B10" s="0" t="n">
        <v>10</v>
      </c>
    </row>
    <row r="12" customFormat="false" ht="12.8" hidden="false" customHeight="false" outlineLevel="0" collapsed="false">
      <c r="A12" s="0" t="s">
        <v>7</v>
      </c>
      <c r="B12" s="3" t="n">
        <f aca="false">EXP((LN(B9)-LN(B8))/(B10 - 1))</f>
        <v>1.12983096390975</v>
      </c>
    </row>
    <row r="14" customFormat="false" ht="12.8" hidden="false" customHeight="false" outlineLevel="0" collapsed="false">
      <c r="A14" s="4" t="s">
        <v>8</v>
      </c>
      <c r="B14" s="0" t="s">
        <v>9</v>
      </c>
      <c r="C14" s="0" t="s">
        <v>10</v>
      </c>
    </row>
    <row r="15" customFormat="false" ht="12.8" hidden="false" customHeight="false" outlineLevel="0" collapsed="false">
      <c r="A15" s="0" t="n">
        <v>1</v>
      </c>
      <c r="B15" s="5" t="n">
        <f aca="false">B8</f>
        <v>600</v>
      </c>
      <c r="C15" s="0" t="n">
        <v>0</v>
      </c>
      <c r="D15" s="3"/>
    </row>
    <row r="16" customFormat="false" ht="12.8" hidden="false" customHeight="false" outlineLevel="0" collapsed="false">
      <c r="A16" s="0" t="n">
        <f aca="false">A15+1</f>
        <v>2</v>
      </c>
      <c r="B16" s="5" t="n">
        <f aca="false">B15*$B$12</f>
        <v>677.898578345852</v>
      </c>
      <c r="C16" s="5" t="n">
        <f aca="false">100*(B16-$B$15)/$B$15</f>
        <v>12.9830963909753</v>
      </c>
      <c r="D16" s="3"/>
    </row>
    <row r="17" customFormat="false" ht="12.8" hidden="false" customHeight="false" outlineLevel="0" collapsed="false">
      <c r="A17" s="0" t="n">
        <f aca="false">A16+1</f>
        <v>3</v>
      </c>
      <c r="B17" s="5" t="n">
        <f aca="false">B16*$B$12</f>
        <v>765.910804205545</v>
      </c>
      <c r="C17" s="5" t="n">
        <f aca="false">100*(B17-$B$15)/$B$15</f>
        <v>27.6518007009241</v>
      </c>
      <c r="D17" s="3"/>
    </row>
    <row r="18" customFormat="false" ht="12.8" hidden="false" customHeight="false" outlineLevel="0" collapsed="false">
      <c r="A18" s="0" t="n">
        <f aca="false">A17+1</f>
        <v>4</v>
      </c>
      <c r="B18" s="5" t="n">
        <f aca="false">B17*$B$12</f>
        <v>865.349742184445</v>
      </c>
      <c r="C18" s="5" t="n">
        <f aca="false">100*(B18-$B$15)/$B$15</f>
        <v>44.2249570307408</v>
      </c>
      <c r="D18" s="3"/>
    </row>
    <row r="19" customFormat="false" ht="12.8" hidden="false" customHeight="false" outlineLevel="0" collapsed="false">
      <c r="A19" s="0" t="n">
        <f aca="false">A18+1</f>
        <v>5</v>
      </c>
      <c r="B19" s="5" t="n">
        <f aca="false">B18*$B$12</f>
        <v>977.698933331308</v>
      </c>
      <c r="C19" s="5" t="n">
        <f aca="false">100*(B19-$B$15)/$B$15</f>
        <v>62.9498222218846</v>
      </c>
      <c r="D19" s="3"/>
    </row>
    <row r="20" customFormat="false" ht="12.8" hidden="false" customHeight="false" outlineLevel="0" collapsed="false">
      <c r="A20" s="0" t="n">
        <f aca="false">A19+1</f>
        <v>6</v>
      </c>
      <c r="B20" s="5" t="n">
        <f aca="false">B19*$B$12</f>
        <v>1104.63452825925</v>
      </c>
      <c r="C20" s="5" t="n">
        <f aca="false">100*(B20-$B$15)/$B$15</f>
        <v>84.1057547098748</v>
      </c>
      <c r="D20" s="3"/>
    </row>
    <row r="21" customFormat="false" ht="12.8" hidden="false" customHeight="false" outlineLevel="0" collapsed="false">
      <c r="A21" s="0" t="n">
        <f aca="false">A20+1</f>
        <v>7</v>
      </c>
      <c r="B21" s="5" t="n">
        <f aca="false">B20*$B$12</f>
        <v>1248.05029383114</v>
      </c>
      <c r="C21" s="5" t="n">
        <f aca="false">100*(B21-$B$15)/$B$15</f>
        <v>108.00838230519</v>
      </c>
      <c r="D21" s="3"/>
    </row>
    <row r="22" customFormat="false" ht="12.8" hidden="false" customHeight="false" outlineLevel="0" collapsed="false">
      <c r="A22" s="0" t="n">
        <f aca="false">A21+1</f>
        <v>8</v>
      </c>
      <c r="B22" s="5" t="n">
        <f aca="false">B21*$B$12</f>
        <v>1410.08586648709</v>
      </c>
      <c r="C22" s="5" t="n">
        <f aca="false">100*(B22-$B$15)/$B$15</f>
        <v>135.014311081182</v>
      </c>
      <c r="D22" s="3"/>
    </row>
    <row r="23" customFormat="false" ht="12.8" hidden="false" customHeight="false" outlineLevel="0" collapsed="false">
      <c r="A23" s="0" t="n">
        <f aca="false">A22+1</f>
        <v>9</v>
      </c>
      <c r="B23" s="5" t="n">
        <f aca="false">B22*$B$12</f>
        <v>1593.15867372863</v>
      </c>
      <c r="C23" s="5" t="n">
        <f aca="false">100*(B23-$B$15)/$B$15</f>
        <v>165.526445621438</v>
      </c>
      <c r="D23" s="3"/>
    </row>
    <row r="24" customFormat="false" ht="12.8" hidden="false" customHeight="false" outlineLevel="0" collapsed="false">
      <c r="A24" s="0" t="n">
        <f aca="false">A23+1</f>
        <v>10</v>
      </c>
      <c r="B24" s="5" t="n">
        <f aca="false">B23*$B$12</f>
        <v>1800</v>
      </c>
      <c r="C24" s="5" t="n">
        <f aca="false">100*(B24-$B$15)/$B$15</f>
        <v>200</v>
      </c>
      <c r="D24" s="3"/>
    </row>
    <row r="25" customFormat="false" ht="12.8" hidden="false" customHeight="false" outlineLevel="0" collapsed="false">
      <c r="A25" s="0" t="n">
        <f aca="false">A24+1</f>
        <v>11</v>
      </c>
      <c r="B25" s="5" t="n">
        <f aca="false">B24*$B$12</f>
        <v>2033.69573503755</v>
      </c>
      <c r="C25" s="5" t="n">
        <f aca="false">100*(B25-$B$15)/$B$15</f>
        <v>238.949289172926</v>
      </c>
      <c r="D25" s="3"/>
    </row>
    <row r="26" customFormat="false" ht="12.8" hidden="false" customHeight="false" outlineLevel="0" collapsed="false">
      <c r="A26" s="0" t="n">
        <f aca="false">A25+1</f>
        <v>12</v>
      </c>
      <c r="B26" s="5" t="n">
        <f aca="false">B25*$B$12</f>
        <v>2297.73241261663</v>
      </c>
      <c r="C26" s="5" t="n">
        <f aca="false">100*(B26-$B$15)/$B$15</f>
        <v>282.955402102772</v>
      </c>
      <c r="D26" s="3"/>
    </row>
    <row r="27" customFormat="false" ht="12.8" hidden="false" customHeight="false" outlineLevel="0" collapsed="false">
      <c r="A27" s="0" t="n">
        <f aca="false">A26+1</f>
        <v>13</v>
      </c>
      <c r="B27" s="5" t="n">
        <f aca="false">B26*$B$12</f>
        <v>2596.04922655333</v>
      </c>
      <c r="C27" s="5" t="n">
        <f aca="false">100*(B27-$B$15)/$B$15</f>
        <v>332.674871092222</v>
      </c>
      <c r="D27" s="3"/>
    </row>
    <row r="28" customFormat="false" ht="12.8" hidden="false" customHeight="false" outlineLevel="0" collapsed="false">
      <c r="A28" s="0" t="n">
        <f aca="false">A27+1</f>
        <v>14</v>
      </c>
      <c r="B28" s="5" t="n">
        <f aca="false">B27*$B$12</f>
        <v>2933.09679999392</v>
      </c>
      <c r="C28" s="5" t="n">
        <f aca="false">100*(B28-$B$15)/$B$15</f>
        <v>388.849466665654</v>
      </c>
      <c r="D28" s="3"/>
    </row>
    <row r="29" customFormat="false" ht="12.8" hidden="false" customHeight="false" outlineLevel="0" collapsed="false">
      <c r="A29" s="0" t="n">
        <f aca="false">A28+1</f>
        <v>15</v>
      </c>
      <c r="B29" s="5" t="n">
        <f aca="false">B28*$B$12</f>
        <v>3313.90358477775</v>
      </c>
      <c r="C29" s="5" t="n">
        <f aca="false">100*(B29-$B$15)/$B$15</f>
        <v>452.317264129624</v>
      </c>
      <c r="D29" s="3"/>
    </row>
    <row r="30" customFormat="false" ht="12.8" hidden="false" customHeight="false" outlineLevel="0" collapsed="false">
      <c r="A30" s="0" t="n">
        <f aca="false">A29+1</f>
        <v>16</v>
      </c>
      <c r="B30" s="5" t="n">
        <f aca="false">B29*$B$12</f>
        <v>3744.15088149343</v>
      </c>
      <c r="C30" s="5" t="n">
        <f aca="false">100*(B30-$B$15)/$B$15</f>
        <v>524.025146915571</v>
      </c>
      <c r="D30" s="3"/>
    </row>
    <row r="31" customFormat="false" ht="12.8" hidden="false" customHeight="false" outlineLevel="0" collapsed="false">
      <c r="A31" s="0" t="n">
        <f aca="false">A30+1</f>
        <v>17</v>
      </c>
      <c r="B31" s="5" t="n">
        <f aca="false">B30*$B$12</f>
        <v>4230.25759946127</v>
      </c>
      <c r="C31" s="5" t="n">
        <f aca="false">100*(B31-$B$15)/$B$15</f>
        <v>605.042933243545</v>
      </c>
      <c r="D31" s="3"/>
    </row>
    <row r="32" customFormat="false" ht="12.8" hidden="false" customHeight="false" outlineLevel="0" collapsed="false">
      <c r="A32" s="0" t="n">
        <f aca="false">A31+1</f>
        <v>18</v>
      </c>
      <c r="B32" s="5" t="n">
        <f aca="false">B31*$B$12</f>
        <v>4779.47602118588</v>
      </c>
      <c r="C32" s="5" t="n">
        <f aca="false">100*(B32-$B$15)/$B$15</f>
        <v>696.579336864314</v>
      </c>
      <c r="D32" s="3"/>
    </row>
    <row r="33" customFormat="false" ht="12.8" hidden="false" customHeight="false" outlineLevel="0" collapsed="false">
      <c r="A33" s="0" t="n">
        <f aca="false">A32+1</f>
        <v>19</v>
      </c>
      <c r="B33" s="5" t="n">
        <f aca="false">B32*$B$12</f>
        <v>5400</v>
      </c>
      <c r="C33" s="5" t="n">
        <f aca="false">100*(B33-$B$15)/$B$15</f>
        <v>800</v>
      </c>
    </row>
    <row r="34" customFormat="false" ht="12.8" hidden="false" customHeight="false" outlineLevel="0" collapsed="false">
      <c r="A34" s="0" t="n">
        <f aca="false">A33+1</f>
        <v>20</v>
      </c>
      <c r="B34" s="5" t="n">
        <f aca="false">B33*$B$12</f>
        <v>6101.08720511266</v>
      </c>
      <c r="C34" s="5" t="n">
        <f aca="false">100*(B34-$B$15)/$B$15</f>
        <v>916.847867518777</v>
      </c>
    </row>
    <row r="35" customFormat="false" ht="12.8" hidden="false" customHeight="false" outlineLevel="0" collapsed="false">
      <c r="A35" s="0" t="n">
        <f aca="false">A34+1</f>
        <v>21</v>
      </c>
      <c r="B35" s="5" t="n">
        <f aca="false">B34*$B$12</f>
        <v>6893.1972378499</v>
      </c>
      <c r="C35" s="5" t="n">
        <f aca="false">100*(B35-$B$15)/$B$15</f>
        <v>1048.86620630832</v>
      </c>
    </row>
    <row r="36" customFormat="false" ht="12.8" hidden="false" customHeight="false" outlineLevel="0" collapsed="false">
      <c r="A36" s="0" t="n">
        <f aca="false">A35+1</f>
        <v>22</v>
      </c>
      <c r="B36" s="5" t="n">
        <f aca="false">B35*$B$12</f>
        <v>7788.14767966</v>
      </c>
      <c r="C36" s="5" t="n">
        <f aca="false">100*(B36-$B$15)/$B$15</f>
        <v>1198.02461327667</v>
      </c>
    </row>
    <row r="37" customFormat="false" ht="12.8" hidden="false" customHeight="false" outlineLevel="0" collapsed="false">
      <c r="A37" s="0" t="n">
        <f aca="false">A36+1</f>
        <v>23</v>
      </c>
      <c r="B37" s="5" t="n">
        <f aca="false">B36*$B$12</f>
        <v>8799.29039998176</v>
      </c>
      <c r="C37" s="5" t="n">
        <f aca="false">100*(B37-$B$15)/$B$15</f>
        <v>1366.54839999696</v>
      </c>
    </row>
    <row r="38" customFormat="false" ht="12.8" hidden="false" customHeight="false" outlineLevel="0" collapsed="false">
      <c r="A38" s="0" t="n">
        <f aca="false">A37+1</f>
        <v>24</v>
      </c>
      <c r="B38" s="5" t="n">
        <f aca="false">B37*$B$12</f>
        <v>9941.71075433323</v>
      </c>
      <c r="C38" s="5" t="n">
        <f aca="false">100*(B38-$B$15)/$B$15</f>
        <v>1556.95179238887</v>
      </c>
    </row>
    <row r="39" customFormat="false" ht="12.8" hidden="false" customHeight="false" outlineLevel="0" collapsed="false">
      <c r="A39" s="0" t="n">
        <f aca="false">A38+1</f>
        <v>25</v>
      </c>
      <c r="B39" s="5" t="n">
        <f aca="false">B38*$B$12</f>
        <v>11232.4526444803</v>
      </c>
      <c r="C39" s="5" t="n">
        <f aca="false">100*(B39-$B$15)/$B$15</f>
        <v>1772.07544074671</v>
      </c>
    </row>
    <row r="40" customFormat="false" ht="12.8" hidden="false" customHeight="false" outlineLevel="0" collapsed="false">
      <c r="A40" s="0" t="n">
        <f aca="false">A39+1</f>
        <v>26</v>
      </c>
      <c r="B40" s="5" t="n">
        <f aca="false">B39*$B$12</f>
        <v>12690.7727983838</v>
      </c>
      <c r="C40" s="5" t="n">
        <f aca="false">100*(B40-$B$15)/$B$15</f>
        <v>2015.12879973063</v>
      </c>
    </row>
    <row r="41" customFormat="false" ht="12.8" hidden="false" customHeight="false" outlineLevel="0" collapsed="false">
      <c r="A41" s="0" t="n">
        <f aca="false">A40+1</f>
        <v>27</v>
      </c>
      <c r="B41" s="5" t="n">
        <f aca="false">B40*$B$12</f>
        <v>14338.4280635576</v>
      </c>
      <c r="C41" s="5" t="n">
        <f aca="false">100*(B41-$B$15)/$B$15</f>
        <v>2289.73801059294</v>
      </c>
    </row>
    <row r="42" customFormat="false" ht="12.8" hidden="false" customHeight="false" outlineLevel="0" collapsed="false">
      <c r="A42" s="0" t="n">
        <f aca="false">A41+1</f>
        <v>28</v>
      </c>
      <c r="B42" s="5" t="n">
        <f aca="false">B41*$B$12</f>
        <v>16200</v>
      </c>
      <c r="C42" s="5" t="n">
        <f aca="false">100*(B42-$B$15)/$B$15</f>
        <v>2600</v>
      </c>
    </row>
    <row r="43" customFormat="false" ht="12.8" hidden="false" customHeight="false" outlineLevel="0" collapsed="false">
      <c r="A43" s="0" t="n">
        <f aca="false">A42+1</f>
        <v>29</v>
      </c>
      <c r="B43" s="5" t="n">
        <f aca="false">B42*$B$12</f>
        <v>18303.261615338</v>
      </c>
      <c r="C43" s="5" t="n">
        <f aca="false">100*(B43-$B$15)/$B$15</f>
        <v>2950.54360255633</v>
      </c>
    </row>
    <row r="44" customFormat="false" ht="12.8" hidden="false" customHeight="false" outlineLevel="0" collapsed="false">
      <c r="A44" s="0" t="n">
        <f aca="false">A43+1</f>
        <v>30</v>
      </c>
      <c r="B44" s="5" t="n">
        <f aca="false">B43*$B$12</f>
        <v>20679.5917135497</v>
      </c>
      <c r="C44" s="5" t="n">
        <f aca="false">100*(B44-$B$15)/$B$15</f>
        <v>3346.59861892495</v>
      </c>
    </row>
    <row r="45" customFormat="false" ht="12.8" hidden="false" customHeight="false" outlineLevel="0" collapsed="false">
      <c r="A45" s="0" t="n">
        <f aca="false">A44+1</f>
        <v>31</v>
      </c>
      <c r="B45" s="5" t="n">
        <f aca="false">B44*$B$12</f>
        <v>23364.44303898</v>
      </c>
      <c r="C45" s="5" t="n">
        <f aca="false">100*(B45-$B$15)/$B$15</f>
        <v>3794.07383983</v>
      </c>
    </row>
    <row r="46" customFormat="false" ht="12.8" hidden="false" customHeight="false" outlineLevel="0" collapsed="false">
      <c r="A46" s="0" t="n">
        <f aca="false">A45+1</f>
        <v>32</v>
      </c>
      <c r="B46" s="5" t="n">
        <f aca="false">B45*$B$12</f>
        <v>26397.8711999453</v>
      </c>
      <c r="C46" s="5" t="n">
        <f aca="false">100*(B46-$B$15)/$B$15</f>
        <v>4299.64519999088</v>
      </c>
    </row>
    <row r="47" customFormat="false" ht="12.8" hidden="false" customHeight="false" outlineLevel="0" collapsed="false">
      <c r="A47" s="0" t="n">
        <f aca="false">A46+1</f>
        <v>33</v>
      </c>
      <c r="B47" s="5" t="n">
        <f aca="false">B46*$B$12</f>
        <v>29825.1322629997</v>
      </c>
      <c r="C47" s="5" t="n">
        <f aca="false">100*(B47-$B$15)/$B$15</f>
        <v>4870.85537716662</v>
      </c>
    </row>
    <row r="48" customFormat="false" ht="12.8" hidden="false" customHeight="false" outlineLevel="0" collapsed="false">
      <c r="A48" s="0" t="n">
        <f aca="false">A47+1</f>
        <v>34</v>
      </c>
      <c r="B48" s="5" t="n">
        <f aca="false">B47*$B$12</f>
        <v>33697.3579334408</v>
      </c>
      <c r="C48" s="5" t="n">
        <f aca="false">100*(B48-$B$15)/$B$15</f>
        <v>5516.22632224014</v>
      </c>
    </row>
    <row r="49" customFormat="false" ht="12.8" hidden="false" customHeight="false" outlineLevel="0" collapsed="false">
      <c r="A49" s="0" t="n">
        <f aca="false">A48+1</f>
        <v>35</v>
      </c>
      <c r="B49" s="5" t="n">
        <f aca="false">B48*$B$12</f>
        <v>38072.3183951514</v>
      </c>
      <c r="C49" s="5" t="n">
        <f aca="false">100*(B49-$B$15)/$B$15</f>
        <v>6245.3863991919</v>
      </c>
    </row>
    <row r="50" customFormat="false" ht="12.8" hidden="false" customHeight="false" outlineLevel="0" collapsed="false">
      <c r="A50" s="0" t="n">
        <f aca="false">A49+1</f>
        <v>36</v>
      </c>
      <c r="B50" s="5" t="n">
        <f aca="false">B49*$B$12</f>
        <v>43015.284190673</v>
      </c>
      <c r="C50" s="5" t="n">
        <f aca="false">100*(B50-$B$15)/$B$15</f>
        <v>7069.21403177882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2022-08-23T11:43:03Z</dcterms:created>
  <dc:creator/>
  <dc:description/>
  <dc:language>en-US</dc:language>
  <cp:lastModifiedBy/>
  <dcterms:modified xsi:type="dcterms:W3CDTF">2022-08-23T12:19:46Z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